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 365\Dropbox\PbyUTTreasurer\2026 Insurance\"/>
    </mc:Choice>
  </mc:AlternateContent>
  <xr:revisionPtr revIDLastSave="0" documentId="13_ncr:1_{EB09F347-5A2C-4C57-B534-6591A8246A5E}" xr6:coauthVersionLast="47" xr6:coauthVersionMax="47" xr10:uidLastSave="{00000000-0000-0000-0000-000000000000}"/>
  <bookViews>
    <workbookView xWindow="-98" yWindow="-98" windowWidth="21795" windowHeight="12975" xr2:uid="{79F0487E-8C6B-3A4E-8A43-876B4F0DDC6D}"/>
  </bookViews>
  <sheets>
    <sheet name="Sheet1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E50" i="1" s="1"/>
  <c r="E51" i="1" s="1"/>
  <c r="F48" i="1"/>
  <c r="F7" i="1"/>
  <c r="F4" i="1"/>
  <c r="F2" i="1"/>
  <c r="F15" i="1"/>
  <c r="F17" i="1"/>
  <c r="F19" i="1"/>
  <c r="F21" i="1"/>
  <c r="F26" i="1"/>
  <c r="F34" i="1"/>
  <c r="F45" i="1"/>
  <c r="F43" i="1"/>
  <c r="F41" i="1"/>
  <c r="F39" i="1"/>
  <c r="F14" i="1"/>
  <c r="F11" i="1"/>
  <c r="F25" i="1"/>
  <c r="F30" i="1"/>
  <c r="F33" i="1"/>
  <c r="F38" i="1"/>
  <c r="E49" i="1"/>
</calcChain>
</file>

<file path=xl/sharedStrings.xml><?xml version="1.0" encoding="utf-8"?>
<sst xmlns="http://schemas.openxmlformats.org/spreadsheetml/2006/main" count="43" uniqueCount="31">
  <si>
    <t>Church Name</t>
  </si>
  <si>
    <t>City</t>
  </si>
  <si>
    <t>Class Code</t>
  </si>
  <si>
    <t>Payroll</t>
  </si>
  <si>
    <t>Premium</t>
  </si>
  <si>
    <t>Presbytery of Utah</t>
  </si>
  <si>
    <t>Salt Lake City</t>
  </si>
  <si>
    <t>American Fork</t>
  </si>
  <si>
    <t>Community</t>
  </si>
  <si>
    <t>Brigham City</t>
  </si>
  <si>
    <t xml:space="preserve">Community </t>
  </si>
  <si>
    <t>Cedar City</t>
  </si>
  <si>
    <t>First</t>
  </si>
  <si>
    <t>Logan</t>
  </si>
  <si>
    <t>Ogden</t>
  </si>
  <si>
    <t>Ogden Japanese</t>
  </si>
  <si>
    <t>Trinity</t>
  </si>
  <si>
    <t>Valley Community</t>
  </si>
  <si>
    <t>Richfield</t>
  </si>
  <si>
    <t>Community of Grace</t>
  </si>
  <si>
    <t>Sandy</t>
  </si>
  <si>
    <t>Cottonwood</t>
  </si>
  <si>
    <t>Mount Olympus</t>
  </si>
  <si>
    <t>Wasatch</t>
  </si>
  <si>
    <t>Korean</t>
  </si>
  <si>
    <t>Japanese Church of Christ</t>
  </si>
  <si>
    <t>Springville</t>
  </si>
  <si>
    <t>Good Shepherd</t>
  </si>
  <si>
    <t>Saint George</t>
  </si>
  <si>
    <t>Presbyterian Church</t>
  </si>
  <si>
    <t>Preston,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</si>
</sst>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0" borderId="7" xfId="0" applyBorder="1"/>
    <xf numFmtId="0" fontId="0" fillId="2" borderId="0" xfId="0" applyFill="1"/>
    <xf numFmtId="0" fontId="0" fillId="0" borderId="9" xfId="0" applyBorder="1"/>
    <xf numFmtId="0" fontId="0" fillId="0" borderId="10" xfId="0" applyBorder="1"/>
    <xf numFmtId="164" fontId="0" fillId="0" borderId="2" xfId="1" applyNumberFormat="1" applyFont="1" applyFill="1" applyBorder="1"/>
    <xf numFmtId="164" fontId="0" fillId="0" borderId="3" xfId="1" applyNumberFormat="1" applyFont="1" applyBorder="1"/>
    <xf numFmtId="164" fontId="0" fillId="0" borderId="5" xfId="1" applyNumberFormat="1" applyFont="1" applyFill="1" applyBorder="1"/>
    <xf numFmtId="164" fontId="0" fillId="0" borderId="6" xfId="1" applyNumberFormat="1" applyFont="1" applyBorder="1"/>
    <xf numFmtId="164" fontId="0" fillId="0" borderId="3" xfId="1" applyNumberFormat="1" applyFont="1" applyFill="1" applyBorder="1"/>
    <xf numFmtId="164" fontId="0" fillId="0" borderId="0" xfId="1" applyNumberFormat="1" applyFont="1" applyFill="1" applyBorder="1"/>
    <xf numFmtId="164" fontId="0" fillId="0" borderId="8" xfId="1" applyNumberFormat="1" applyFont="1" applyFill="1" applyBorder="1"/>
    <xf numFmtId="164" fontId="0" fillId="0" borderId="6" xfId="1" applyNumberFormat="1" applyFont="1" applyFill="1" applyBorder="1"/>
    <xf numFmtId="164" fontId="0" fillId="0" borderId="10" xfId="1" applyNumberFormat="1" applyFont="1" applyFill="1" applyBorder="1"/>
    <xf numFmtId="164" fontId="0" fillId="0" borderId="11" xfId="1" applyNumberFormat="1" applyFont="1" applyBorder="1"/>
    <xf numFmtId="164" fontId="0" fillId="0" borderId="0" xfId="1" applyNumberFormat="1" applyFont="1"/>
    <xf numFmtId="164" fontId="0" fillId="2" borderId="0" xfId="1" applyNumberFormat="1" applyFont="1" applyFill="1" applyBorder="1"/>
    <xf numFmtId="164" fontId="0" fillId="2" borderId="8" xfId="1" applyNumberFormat="1" applyFont="1" applyFill="1" applyBorder="1"/>
    <xf numFmtId="164" fontId="0" fillId="2" borderId="5" xfId="1" applyNumberFormat="1" applyFont="1" applyFill="1" applyBorder="1"/>
    <xf numFmtId="164" fontId="0" fillId="2" borderId="6" xfId="1" applyNumberFormat="1" applyFont="1" applyFill="1" applyBorder="1"/>
    <xf numFmtId="44" fontId="0" fillId="0" borderId="0" xfId="0" applyNumberFormat="1"/>
    <xf numFmtId="10" fontId="0" fillId="0" borderId="0" xfId="2" applyNumberFormat="1" applyFont="1"/>
    <xf numFmtId="16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%20Worker%20Comp/Final-2025%20Breakdown%20per%20Church%20Presby%20of%20UT%20with%20childcare.xlsx" TargetMode="External"/><Relationship Id="rId2" Type="http://schemas.openxmlformats.org/officeDocument/2006/relationships/externalLinkPath" Target="file:///C:\Users\Tim%20365\Dropbox\PbyUTTreasurer\2025%20Worker%20Comp\Final-2025%20Breakdown%20per%20Church%20Presby%20of%20UT%20with%20childcare.xlsx" TargetMode="External"/><Relationship Id="rId1" Type="http://schemas.openxmlformats.org/officeDocument/2006/relationships/externalLinkPath" Target="/Users/Tim%20365/Dropbox/PbyUTTreasurer/2025%20Worker%20Comp/Final-2025%20Breakdown%20per%20Church%20Presby%20of%20UT%20with%20child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97">
          <cell r="J97">
            <v>25021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52B0-7449-1540-9737-38C0D280E643}">
  <dimension ref="A1:F51"/>
  <sheetViews>
    <sheetView tabSelected="1" topLeftCell="A27" workbookViewId="0">
      <selection activeCell="E45" sqref="E45"/>
    </sheetView>
  </sheetViews>
  <sheetFormatPr defaultColWidth="11" defaultRowHeight="15.75" x14ac:dyDescent="0.5"/>
  <cols>
    <col min="1" max="1" width="32.6875" customWidth="1"/>
    <col min="2" max="2" width="21.5" customWidth="1"/>
    <col min="4" max="4" width="12.5" bestFit="1" customWidth="1"/>
    <col min="5" max="5" width="11.5" bestFit="1" customWidth="1"/>
  </cols>
  <sheetData>
    <row r="1" spans="1:6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5">
      <c r="A2" s="1" t="s">
        <v>5</v>
      </c>
      <c r="B2" s="2" t="s">
        <v>6</v>
      </c>
      <c r="C2" s="2">
        <v>8868</v>
      </c>
      <c r="D2" s="10">
        <v>67875</v>
      </c>
      <c r="E2" s="11">
        <v>1565</v>
      </c>
      <c r="F2" s="27">
        <f>E2</f>
        <v>1565</v>
      </c>
    </row>
    <row r="3" spans="1:6" x14ac:dyDescent="0.5">
      <c r="A3" s="3"/>
      <c r="B3" s="4"/>
      <c r="C3" s="4">
        <v>9101</v>
      </c>
      <c r="D3" s="12">
        <v>89007</v>
      </c>
      <c r="E3" s="13"/>
    </row>
    <row r="4" spans="1:6" x14ac:dyDescent="0.5">
      <c r="A4" s="1" t="s">
        <v>7</v>
      </c>
      <c r="B4" s="2" t="s">
        <v>7</v>
      </c>
      <c r="C4" s="2">
        <v>8868</v>
      </c>
      <c r="D4" s="10">
        <v>43800</v>
      </c>
      <c r="E4" s="11">
        <v>366</v>
      </c>
      <c r="F4" s="27">
        <f>E4</f>
        <v>366</v>
      </c>
    </row>
    <row r="5" spans="1:6" x14ac:dyDescent="0.5">
      <c r="A5" s="3"/>
      <c r="B5" s="4"/>
      <c r="C5" s="4">
        <v>9101</v>
      </c>
      <c r="D5" s="12">
        <v>18132</v>
      </c>
      <c r="E5" s="13"/>
    </row>
    <row r="6" spans="1:6" x14ac:dyDescent="0.5">
      <c r="A6" s="1" t="s">
        <v>8</v>
      </c>
      <c r="B6" s="2" t="s">
        <v>9</v>
      </c>
      <c r="C6" s="2">
        <v>8868</v>
      </c>
      <c r="D6" s="10">
        <v>68105</v>
      </c>
      <c r="E6" s="14">
        <v>581</v>
      </c>
    </row>
    <row r="7" spans="1:6" x14ac:dyDescent="0.5">
      <c r="A7" s="6"/>
      <c r="C7" s="7">
        <v>8869</v>
      </c>
      <c r="D7" s="21">
        <v>21061</v>
      </c>
      <c r="E7" s="22">
        <v>35</v>
      </c>
      <c r="F7" s="27">
        <f>E6-E7</f>
        <v>546</v>
      </c>
    </row>
    <row r="8" spans="1:6" x14ac:dyDescent="0.5">
      <c r="A8" s="3"/>
      <c r="B8" s="4"/>
      <c r="C8" s="4">
        <v>9101</v>
      </c>
      <c r="D8" s="12">
        <v>24172</v>
      </c>
      <c r="E8" s="17"/>
    </row>
    <row r="9" spans="1:6" x14ac:dyDescent="0.5">
      <c r="A9" s="1" t="s">
        <v>10</v>
      </c>
      <c r="B9" s="2" t="s">
        <v>11</v>
      </c>
      <c r="C9" s="2">
        <v>8868</v>
      </c>
      <c r="D9" s="10">
        <v>109901</v>
      </c>
      <c r="E9" s="14">
        <v>283</v>
      </c>
    </row>
    <row r="10" spans="1:6" x14ac:dyDescent="0.5">
      <c r="A10" s="6"/>
      <c r="C10">
        <v>9101</v>
      </c>
      <c r="D10" s="15">
        <v>2939</v>
      </c>
      <c r="E10" s="16"/>
    </row>
    <row r="11" spans="1:6" x14ac:dyDescent="0.5">
      <c r="A11" s="3"/>
      <c r="B11" s="4"/>
      <c r="C11" s="5">
        <v>8869</v>
      </c>
      <c r="D11" s="23">
        <v>907</v>
      </c>
      <c r="E11" s="24">
        <v>5</v>
      </c>
      <c r="F11" s="27">
        <f>E9-E11</f>
        <v>278</v>
      </c>
    </row>
    <row r="12" spans="1:6" x14ac:dyDescent="0.5">
      <c r="A12" s="1" t="s">
        <v>12</v>
      </c>
      <c r="B12" s="2" t="s">
        <v>13</v>
      </c>
      <c r="C12" s="2">
        <v>8868</v>
      </c>
      <c r="D12" s="10">
        <v>76398</v>
      </c>
      <c r="E12" s="14">
        <v>1490</v>
      </c>
    </row>
    <row r="13" spans="1:6" x14ac:dyDescent="0.5">
      <c r="A13" s="6"/>
      <c r="C13">
        <v>9101</v>
      </c>
      <c r="D13" s="15">
        <v>87987</v>
      </c>
      <c r="E13" s="16"/>
    </row>
    <row r="14" spans="1:6" x14ac:dyDescent="0.5">
      <c r="A14" s="3"/>
      <c r="B14" s="4"/>
      <c r="C14" s="5">
        <v>8869</v>
      </c>
      <c r="D14" s="23">
        <v>1721</v>
      </c>
      <c r="E14" s="24">
        <v>10</v>
      </c>
      <c r="F14" s="27">
        <f>E12-E14</f>
        <v>1480</v>
      </c>
    </row>
    <row r="15" spans="1:6" x14ac:dyDescent="0.5">
      <c r="A15" s="1" t="s">
        <v>12</v>
      </c>
      <c r="B15" s="2" t="s">
        <v>14</v>
      </c>
      <c r="C15" s="2">
        <v>8868</v>
      </c>
      <c r="D15" s="10">
        <v>76907</v>
      </c>
      <c r="E15" s="14">
        <v>1075</v>
      </c>
      <c r="F15" s="27">
        <f>E15</f>
        <v>1075</v>
      </c>
    </row>
    <row r="16" spans="1:6" x14ac:dyDescent="0.5">
      <c r="A16" s="3"/>
      <c r="B16" s="4"/>
      <c r="C16" s="4">
        <v>9101</v>
      </c>
      <c r="D16" s="12">
        <v>58959</v>
      </c>
      <c r="E16" s="17"/>
    </row>
    <row r="17" spans="1:6" x14ac:dyDescent="0.5">
      <c r="A17" s="1" t="s">
        <v>15</v>
      </c>
      <c r="B17" s="2" t="s">
        <v>14</v>
      </c>
      <c r="C17" s="2">
        <v>8868</v>
      </c>
      <c r="D17" s="10">
        <v>40609</v>
      </c>
      <c r="E17" s="14">
        <v>108</v>
      </c>
      <c r="F17" s="27">
        <f>E17</f>
        <v>108</v>
      </c>
    </row>
    <row r="18" spans="1:6" x14ac:dyDescent="0.5">
      <c r="A18" s="3"/>
      <c r="B18" s="4"/>
      <c r="C18" s="4">
        <v>9101</v>
      </c>
      <c r="D18" s="12">
        <v>685</v>
      </c>
      <c r="E18" s="17"/>
    </row>
    <row r="19" spans="1:6" x14ac:dyDescent="0.5">
      <c r="A19" s="1" t="s">
        <v>16</v>
      </c>
      <c r="B19" s="2" t="s">
        <v>14</v>
      </c>
      <c r="C19" s="2">
        <v>8868</v>
      </c>
      <c r="D19" s="10">
        <v>28643</v>
      </c>
      <c r="E19" s="14">
        <v>260</v>
      </c>
      <c r="F19" s="27">
        <f>E19</f>
        <v>260</v>
      </c>
    </row>
    <row r="20" spans="1:6" x14ac:dyDescent="0.5">
      <c r="A20" s="3"/>
      <c r="B20" s="4"/>
      <c r="C20" s="4">
        <v>9101</v>
      </c>
      <c r="D20" s="12">
        <v>10462</v>
      </c>
      <c r="E20" s="17"/>
    </row>
    <row r="21" spans="1:6" x14ac:dyDescent="0.5">
      <c r="A21" s="1" t="s">
        <v>17</v>
      </c>
      <c r="B21" s="2" t="s">
        <v>18</v>
      </c>
      <c r="C21" s="2">
        <v>8868</v>
      </c>
      <c r="D21" s="10">
        <v>15957</v>
      </c>
      <c r="E21" s="14">
        <v>85</v>
      </c>
      <c r="F21" s="27">
        <f>E21</f>
        <v>85</v>
      </c>
    </row>
    <row r="22" spans="1:6" x14ac:dyDescent="0.5">
      <c r="A22" s="3"/>
      <c r="B22" s="4"/>
      <c r="C22" s="4">
        <v>9101</v>
      </c>
      <c r="D22" s="12">
        <v>581</v>
      </c>
      <c r="E22" s="17"/>
    </row>
    <row r="23" spans="1:6" x14ac:dyDescent="0.5">
      <c r="A23" s="1" t="s">
        <v>19</v>
      </c>
      <c r="B23" s="2" t="s">
        <v>20</v>
      </c>
      <c r="C23" s="2">
        <v>8868</v>
      </c>
      <c r="D23" s="10">
        <v>79314</v>
      </c>
      <c r="E23" s="14">
        <v>1230</v>
      </c>
    </row>
    <row r="24" spans="1:6" x14ac:dyDescent="0.5">
      <c r="A24" s="6"/>
      <c r="C24">
        <v>9101</v>
      </c>
      <c r="D24" s="15">
        <v>67487</v>
      </c>
      <c r="E24" s="16"/>
    </row>
    <row r="25" spans="1:6" x14ac:dyDescent="0.5">
      <c r="A25" s="3"/>
      <c r="B25" s="4"/>
      <c r="C25" s="5">
        <v>8869</v>
      </c>
      <c r="D25" s="23">
        <v>3089</v>
      </c>
      <c r="E25" s="24">
        <v>107</v>
      </c>
      <c r="F25" s="27">
        <f>E23-E25</f>
        <v>1123</v>
      </c>
    </row>
    <row r="26" spans="1:6" x14ac:dyDescent="0.5">
      <c r="A26" s="1" t="s">
        <v>21</v>
      </c>
      <c r="B26" s="2" t="s">
        <v>6</v>
      </c>
      <c r="C26" s="2">
        <v>8868</v>
      </c>
      <c r="D26" s="10">
        <v>79091</v>
      </c>
      <c r="E26" s="14">
        <v>1400</v>
      </c>
      <c r="F26" s="27">
        <f>E26</f>
        <v>1400</v>
      </c>
    </row>
    <row r="27" spans="1:6" x14ac:dyDescent="0.5">
      <c r="A27" s="3"/>
      <c r="B27" s="4"/>
      <c r="C27" s="4">
        <v>9101</v>
      </c>
      <c r="D27" s="12">
        <v>79593</v>
      </c>
      <c r="E27" s="17"/>
    </row>
    <row r="28" spans="1:6" x14ac:dyDescent="0.5">
      <c r="A28" s="1" t="s">
        <v>22</v>
      </c>
      <c r="B28" s="2" t="s">
        <v>6</v>
      </c>
      <c r="C28" s="2">
        <v>8868</v>
      </c>
      <c r="D28" s="10">
        <v>148312</v>
      </c>
      <c r="E28" s="14">
        <v>5530</v>
      </c>
    </row>
    <row r="29" spans="1:6" x14ac:dyDescent="0.5">
      <c r="A29" s="6"/>
      <c r="C29">
        <v>9101</v>
      </c>
      <c r="D29" s="15">
        <v>208773</v>
      </c>
      <c r="E29" s="16"/>
    </row>
    <row r="30" spans="1:6" x14ac:dyDescent="0.5">
      <c r="A30" s="3"/>
      <c r="B30" s="4"/>
      <c r="C30" s="5">
        <v>8869</v>
      </c>
      <c r="D30" s="23">
        <v>756454</v>
      </c>
      <c r="E30" s="24">
        <v>3006</v>
      </c>
      <c r="F30" s="27">
        <f>E28-E30</f>
        <v>2524</v>
      </c>
    </row>
    <row r="31" spans="1:6" x14ac:dyDescent="0.5">
      <c r="A31" s="1" t="s">
        <v>23</v>
      </c>
      <c r="B31" s="2" t="s">
        <v>6</v>
      </c>
      <c r="C31" s="2">
        <v>8868</v>
      </c>
      <c r="D31" s="10">
        <v>207930</v>
      </c>
      <c r="E31" s="14">
        <v>5364</v>
      </c>
    </row>
    <row r="32" spans="1:6" x14ac:dyDescent="0.5">
      <c r="A32" s="6"/>
      <c r="C32">
        <v>9101</v>
      </c>
      <c r="D32" s="15">
        <v>284602</v>
      </c>
      <c r="E32" s="16"/>
    </row>
    <row r="33" spans="1:6" x14ac:dyDescent="0.5">
      <c r="A33" s="3"/>
      <c r="B33" s="4"/>
      <c r="C33" s="5">
        <v>8869</v>
      </c>
      <c r="D33" s="23">
        <v>278253</v>
      </c>
      <c r="E33" s="24">
        <v>1391</v>
      </c>
      <c r="F33" s="27">
        <f>E31-E33</f>
        <v>3973</v>
      </c>
    </row>
    <row r="34" spans="1:6" x14ac:dyDescent="0.5">
      <c r="A34" s="1" t="s">
        <v>24</v>
      </c>
      <c r="B34" s="2" t="s">
        <v>6</v>
      </c>
      <c r="C34" s="2">
        <v>8868</v>
      </c>
      <c r="D34" s="10">
        <v>23400</v>
      </c>
      <c r="E34" s="14">
        <v>360</v>
      </c>
      <c r="F34" s="27">
        <f>E34</f>
        <v>360</v>
      </c>
    </row>
    <row r="35" spans="1:6" x14ac:dyDescent="0.5">
      <c r="A35" s="3"/>
      <c r="B35" s="4"/>
      <c r="C35" s="4">
        <v>9101</v>
      </c>
      <c r="D35" s="12">
        <v>19584</v>
      </c>
      <c r="E35" s="17"/>
    </row>
    <row r="36" spans="1:6" x14ac:dyDescent="0.5">
      <c r="A36" s="1" t="s">
        <v>12</v>
      </c>
      <c r="B36" s="2" t="s">
        <v>6</v>
      </c>
      <c r="C36" s="2">
        <v>8868</v>
      </c>
      <c r="D36" s="10">
        <v>114020</v>
      </c>
      <c r="E36" s="14">
        <v>5044</v>
      </c>
    </row>
    <row r="37" spans="1:6" x14ac:dyDescent="0.5">
      <c r="A37" s="6"/>
      <c r="C37">
        <v>9101</v>
      </c>
      <c r="D37" s="15">
        <v>199394</v>
      </c>
      <c r="E37" s="16"/>
    </row>
    <row r="38" spans="1:6" x14ac:dyDescent="0.5">
      <c r="A38" s="3"/>
      <c r="B38" s="4"/>
      <c r="C38" s="5">
        <v>8869</v>
      </c>
      <c r="D38" s="23">
        <v>504813</v>
      </c>
      <c r="E38" s="24">
        <v>2625</v>
      </c>
      <c r="F38" s="27">
        <f>E36-E38</f>
        <v>2419</v>
      </c>
    </row>
    <row r="39" spans="1:6" x14ac:dyDescent="0.5">
      <c r="A39" s="1" t="s">
        <v>25</v>
      </c>
      <c r="B39" s="2" t="s">
        <v>6</v>
      </c>
      <c r="C39" s="2">
        <v>8868</v>
      </c>
      <c r="D39" s="10">
        <v>35556</v>
      </c>
      <c r="E39" s="14">
        <v>140</v>
      </c>
      <c r="F39" s="27">
        <f>E39</f>
        <v>140</v>
      </c>
    </row>
    <row r="40" spans="1:6" x14ac:dyDescent="0.5">
      <c r="A40" s="3"/>
      <c r="B40" s="4"/>
      <c r="C40" s="4">
        <v>9101</v>
      </c>
      <c r="D40" s="12">
        <v>3917</v>
      </c>
      <c r="E40" s="17"/>
    </row>
    <row r="41" spans="1:6" x14ac:dyDescent="0.5">
      <c r="A41" s="1" t="s">
        <v>8</v>
      </c>
      <c r="B41" s="2" t="s">
        <v>26</v>
      </c>
      <c r="C41" s="2">
        <v>8868</v>
      </c>
      <c r="D41" s="10">
        <v>15719</v>
      </c>
      <c r="E41" s="14">
        <v>290</v>
      </c>
      <c r="F41" s="27">
        <f>E41</f>
        <v>290</v>
      </c>
    </row>
    <row r="42" spans="1:6" x14ac:dyDescent="0.5">
      <c r="A42" s="3"/>
      <c r="B42" s="4"/>
      <c r="C42" s="4">
        <v>9101</v>
      </c>
      <c r="D42" s="12">
        <v>14429</v>
      </c>
      <c r="E42" s="17"/>
    </row>
    <row r="43" spans="1:6" x14ac:dyDescent="0.5">
      <c r="A43" s="1" t="s">
        <v>27</v>
      </c>
      <c r="B43" s="2" t="s">
        <v>28</v>
      </c>
      <c r="C43" s="2">
        <v>8868</v>
      </c>
      <c r="D43" s="10">
        <v>84597</v>
      </c>
      <c r="E43" s="11">
        <v>190</v>
      </c>
      <c r="F43" s="27">
        <f>E43</f>
        <v>190</v>
      </c>
    </row>
    <row r="44" spans="1:6" x14ac:dyDescent="0.5">
      <c r="A44" s="3"/>
      <c r="B44" s="4"/>
      <c r="C44" s="4">
        <v>9101</v>
      </c>
      <c r="D44" s="12">
        <v>1870</v>
      </c>
      <c r="E44" s="13"/>
    </row>
    <row r="45" spans="1:6" x14ac:dyDescent="0.5">
      <c r="A45" s="8" t="s">
        <v>29</v>
      </c>
      <c r="B45" s="9" t="s">
        <v>30</v>
      </c>
      <c r="C45" s="9">
        <v>8868</v>
      </c>
      <c r="D45" s="18">
        <v>7869</v>
      </c>
      <c r="E45" s="19">
        <v>160</v>
      </c>
      <c r="F45" s="27">
        <f>E45</f>
        <v>160</v>
      </c>
    </row>
    <row r="48" spans="1:6" x14ac:dyDescent="0.5">
      <c r="D48" s="15">
        <v>2026</v>
      </c>
      <c r="E48" s="20">
        <f>SUM(E2:E45)-E7-E11-E14-E25-E30-E33-E38</f>
        <v>25521</v>
      </c>
      <c r="F48" s="27">
        <f>SUM(F2:F45)</f>
        <v>18342</v>
      </c>
    </row>
    <row r="49" spans="4:5" x14ac:dyDescent="0.5">
      <c r="D49" s="15">
        <v>2025</v>
      </c>
      <c r="E49">
        <f>[1]Sheet1!$J$97</f>
        <v>25021</v>
      </c>
    </row>
    <row r="50" spans="4:5" x14ac:dyDescent="0.5">
      <c r="E50" s="25">
        <f>E48-E49</f>
        <v>500</v>
      </c>
    </row>
    <row r="51" spans="4:5" x14ac:dyDescent="0.5">
      <c r="E51" s="26">
        <f>E50/E49</f>
        <v>1.9983214100155869E-2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54FE87DC3BD4E8A4FB291FF12B731" ma:contentTypeVersion="13" ma:contentTypeDescription="Create a new document." ma:contentTypeScope="" ma:versionID="09225b28b9233496bdb38637f9cf8042">
  <xsd:schema xmlns:xsd="http://www.w3.org/2001/XMLSchema" xmlns:xs="http://www.w3.org/2001/XMLSchema" xmlns:p="http://schemas.microsoft.com/office/2006/metadata/properties" xmlns:ns2="7b82a250-6ad4-4726-b442-5ea20f63b162" xmlns:ns3="63ce3d9d-5f61-4a23-9cbf-1dfe7641d3e2" targetNamespace="http://schemas.microsoft.com/office/2006/metadata/properties" ma:root="true" ma:fieldsID="feb7ff3e700e788824d7736b3e595af4" ns2:_="" ns3:_="">
    <xsd:import namespace="7b82a250-6ad4-4726-b442-5ea20f63b162"/>
    <xsd:import namespace="63ce3d9d-5f61-4a23-9cbf-1dfe7641d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2a250-6ad4-4726-b442-5ea20f63b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93171f-16b3-4c52-998a-585f0aa4e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e3d9d-5f61-4a23-9cbf-1dfe7641d3e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8bbe93-e283-4033-959b-994af1c1b0e6}" ma:internalName="TaxCatchAll" ma:showField="CatchAllData" ma:web="63ce3d9d-5f61-4a23-9cbf-1dfe7641d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ce3d9d-5f61-4a23-9cbf-1dfe7641d3e2" xsi:nil="true"/>
    <lcf76f155ced4ddcb4097134ff3c332f xmlns="7b82a250-6ad4-4726-b442-5ea20f63b1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E22D2A-DD1D-4EBC-BC30-203BC422E10B}"/>
</file>

<file path=customXml/itemProps2.xml><?xml version="1.0" encoding="utf-8"?>
<ds:datastoreItem xmlns:ds="http://schemas.openxmlformats.org/officeDocument/2006/customXml" ds:itemID="{FF6B6881-7BBA-4058-A798-C9E0EC3E4944}"/>
</file>

<file path=customXml/itemProps3.xml><?xml version="1.0" encoding="utf-8"?>
<ds:datastoreItem xmlns:ds="http://schemas.openxmlformats.org/officeDocument/2006/customXml" ds:itemID="{FD892964-EB1E-4AC5-8E74-BFDD53A055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Gerardis</dc:creator>
  <cp:lastModifiedBy>Tim Fluetsch</cp:lastModifiedBy>
  <dcterms:created xsi:type="dcterms:W3CDTF">2026-02-13T16:58:15Z</dcterms:created>
  <dcterms:modified xsi:type="dcterms:W3CDTF">2026-04-02T16:58:47Z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0x010100A2354FE87DC3BD4E8A4FB291FF12B731</vt:lpwstr>
  </property>
</Properties>
</file>